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\\thorneycroft.local\dfs\users\mydocs\Samantha Birchenall\"/>
    </mc:Choice>
  </mc:AlternateContent>
  <xr:revisionPtr revIDLastSave="0" documentId="13_ncr:1_{DDFF7240-EF5D-4789-A3F4-C60886CECE7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externalReferences>
    <externalReference r:id="rId2"/>
  </externalReferences>
  <calcPr calcId="191029" concurrentCalc="0"/>
</workbook>
</file>

<file path=xl/calcChain.xml><?xml version="1.0" encoding="utf-8"?>
<calcChain xmlns="http://schemas.openxmlformats.org/spreadsheetml/2006/main">
  <c r="D16" i="1" l="1"/>
  <c r="D21" i="1"/>
  <c r="D28" i="1"/>
  <c r="D32" i="1"/>
  <c r="D35" i="1"/>
  <c r="D43" i="1"/>
  <c r="C42" i="1"/>
  <c r="C43" i="1"/>
  <c r="C45" i="1"/>
  <c r="F16" i="1"/>
  <c r="F21" i="1"/>
  <c r="F28" i="1"/>
  <c r="F32" i="1"/>
  <c r="F35" i="1"/>
  <c r="F42" i="1"/>
  <c r="F43" i="1"/>
  <c r="H43" i="1"/>
  <c r="E16" i="1"/>
  <c r="E21" i="1"/>
  <c r="E28" i="1"/>
  <c r="E32" i="1"/>
  <c r="E35" i="1"/>
  <c r="E43" i="1"/>
  <c r="C4" i="1"/>
  <c r="C6" i="1"/>
  <c r="C7" i="1"/>
  <c r="C9" i="1"/>
  <c r="C10" i="1"/>
  <c r="C11" i="1"/>
  <c r="C12" i="1"/>
  <c r="C13" i="1"/>
  <c r="C14" i="1"/>
  <c r="C15" i="1"/>
  <c r="C16" i="1"/>
  <c r="C18" i="1"/>
  <c r="C19" i="1"/>
  <c r="C20" i="1"/>
  <c r="C21" i="1"/>
  <c r="C23" i="1"/>
  <c r="C24" i="1"/>
  <c r="C25" i="1"/>
  <c r="C26" i="1"/>
  <c r="C27" i="1"/>
  <c r="C28" i="1"/>
  <c r="C30" i="1"/>
  <c r="C32" i="1"/>
  <c r="B16" i="1"/>
  <c r="B21" i="1"/>
  <c r="B28" i="1"/>
  <c r="B32" i="1"/>
</calcChain>
</file>

<file path=xl/sharedStrings.xml><?xml version="1.0" encoding="utf-8"?>
<sst xmlns="http://schemas.openxmlformats.org/spreadsheetml/2006/main" count="70" uniqueCount="62">
  <si>
    <t>Actual    2023-24</t>
  </si>
  <si>
    <t>Expenditure 2024-25 to date</t>
  </si>
  <si>
    <t>Estimated full-year expenditure 2024-25</t>
  </si>
  <si>
    <t>Budget 2024-25</t>
  </si>
  <si>
    <t>Proposed budget 2025-26</t>
  </si>
  <si>
    <r>
      <rPr>
        <b/>
        <i/>
        <sz val="10"/>
        <rFont val="Times New Roman"/>
        <family val="1"/>
      </rPr>
      <t xml:space="preserve">Reserves </t>
    </r>
    <r>
      <rPr>
        <sz val="8"/>
        <rFont val="Times New Roman"/>
        <family val="1"/>
      </rPr>
      <t>(Recommended level of general reserves is 6-12 months' turnover)</t>
    </r>
  </si>
  <si>
    <t>General Administration</t>
  </si>
  <si>
    <t>Reserves at start 24/25</t>
  </si>
  <si>
    <t>Audit</t>
  </si>
  <si>
    <t>Expected reserves at end of 24/25</t>
  </si>
  <si>
    <t xml:space="preserve"> Staff salaries + payroll admin</t>
  </si>
  <si>
    <t xml:space="preserve"> </t>
  </si>
  <si>
    <t>Insurance</t>
  </si>
  <si>
    <t>Postage Telephone and Stationery</t>
  </si>
  <si>
    <t>Election costs</t>
  </si>
  <si>
    <t>IT &amp; Council website</t>
  </si>
  <si>
    <t>Training</t>
  </si>
  <si>
    <t>Bank charges</t>
  </si>
  <si>
    <t>Parish newsletter</t>
  </si>
  <si>
    <t>TOTAL General Admin</t>
  </si>
  <si>
    <t>Highways, Bus shelters</t>
  </si>
  <si>
    <t>Defibrillator maintenance</t>
  </si>
  <si>
    <t>TOTAL Highways/bus shelters</t>
  </si>
  <si>
    <t>Open Spaces</t>
  </si>
  <si>
    <t>TOTAL Open spaces</t>
  </si>
  <si>
    <t>Donations</t>
  </si>
  <si>
    <t>TOTAL</t>
  </si>
  <si>
    <t xml:space="preserve">PRECEPT REQUIREMENT </t>
  </si>
  <si>
    <t>23-24 Bud</t>
  </si>
  <si>
    <t>24-25 Est</t>
  </si>
  <si>
    <t>24-25 Bud</t>
  </si>
  <si>
    <t>2025-26</t>
  </si>
  <si>
    <t>Total Expenditure</t>
  </si>
  <si>
    <t>less Income:</t>
  </si>
  <si>
    <t>Other grants</t>
  </si>
  <si>
    <t>Other inc Dividends and interest</t>
  </si>
  <si>
    <t>Total income</t>
  </si>
  <si>
    <t>Or, if precept increase of 5%</t>
  </si>
  <si>
    <t>Sub-total</t>
  </si>
  <si>
    <r>
      <t xml:space="preserve">Taken from </t>
    </r>
    <r>
      <rPr>
        <b/>
        <sz val="10"/>
        <color rgb="FFFF0000"/>
        <rFont val="Times New Roman"/>
        <family val="1"/>
      </rPr>
      <t>(red)</t>
    </r>
    <r>
      <rPr>
        <b/>
        <sz val="10"/>
        <rFont val="Times New Roman"/>
        <family val="1"/>
      </rPr>
      <t>/added to (black) reserves</t>
    </r>
  </si>
  <si>
    <t>TOTAL PRECEPT REQUIREMENT</t>
  </si>
  <si>
    <t>Grants</t>
  </si>
  <si>
    <t>Xmas lights/tree</t>
  </si>
  <si>
    <t xml:space="preserve">Village projects </t>
  </si>
  <si>
    <t>Street-furniture cleaning and footpath maintenance</t>
  </si>
  <si>
    <t>Civic Service/Remembrance</t>
  </si>
  <si>
    <t>CHALC Membership &amp; other subscriptions</t>
  </si>
  <si>
    <t>Other Highways (SID etc)</t>
  </si>
  <si>
    <t>Neighbourhood plan costs</t>
  </si>
  <si>
    <t>General Admin/Accounting</t>
  </si>
  <si>
    <t>Loan  repayments/unspent grant monies</t>
  </si>
  <si>
    <t xml:space="preserve">Community Grant fund   </t>
  </si>
  <si>
    <t xml:space="preserve">Styal Parish Council Tax Base 2024/25 - </t>
  </si>
  <si>
    <t xml:space="preserve">Styal Parish Council Tax Base 2025/26 - </t>
  </si>
  <si>
    <t>PRECEPT</t>
  </si>
  <si>
    <t>Precept including current reserves maintenance</t>
  </si>
  <si>
    <t xml:space="preserve"> 2024/25</t>
  </si>
  <si>
    <t>2025/26</t>
  </si>
  <si>
    <t xml:space="preserve">  </t>
  </si>
  <si>
    <t>Band D - £33.39 (2024/25 -  £25.91)</t>
  </si>
  <si>
    <t>increase of £7.49</t>
  </si>
  <si>
    <t>34.74%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</si>
</sst>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;[Red]\-&quot;£&quot;#,##0.00"/>
    <numFmt numFmtId="165" formatCode="_-* #,##0.00_-;\-* #,##0.00_-;_-* &quot;-&quot;??_-;_-@_-"/>
    <numFmt numFmtId="166" formatCode="&quot;£&quot;#,##0.00"/>
    <numFmt numFmtId="167" formatCode="&quot;£&quot;#,##0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b/>
      <sz val="4"/>
      <name val="Times New Roman"/>
      <family val="1"/>
    </font>
    <font>
      <b/>
      <i/>
      <sz val="4"/>
      <name val="Times New Roman"/>
      <family val="1"/>
    </font>
    <font>
      <sz val="4"/>
      <name val="Times New Roman"/>
      <family val="1"/>
    </font>
    <font>
      <b/>
      <u val="singleAccounting"/>
      <sz val="12"/>
      <name val="Times New Roman"/>
      <family val="1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u/>
      <sz val="10"/>
      <name val="Times New Roman"/>
      <family val="1"/>
    </font>
    <font>
      <i/>
      <u/>
      <sz val="10"/>
      <name val="Times New Roman"/>
      <family val="1"/>
    </font>
    <font>
      <b/>
      <sz val="10"/>
      <color rgb="FFFF000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wrapText="1"/>
    </xf>
    <xf numFmtId="166" fontId="3" fillId="0" borderId="0" xfId="0" applyNumberFormat="1" applyFont="1"/>
    <xf numFmtId="166" fontId="3" fillId="0" borderId="0" xfId="0" applyNumberFormat="1" applyFont="1" applyAlignment="1">
      <alignment wrapText="1"/>
    </xf>
    <xf numFmtId="0" fontId="4" fillId="0" borderId="0" xfId="0" applyFont="1"/>
    <xf numFmtId="0" fontId="3" fillId="0" borderId="1" xfId="0" applyFont="1" applyBorder="1" applyAlignment="1">
      <alignment wrapText="1"/>
    </xf>
    <xf numFmtId="166" fontId="5" fillId="0" borderId="2" xfId="0" applyNumberFormat="1" applyFont="1" applyBorder="1" applyAlignment="1">
      <alignment horizontal="center" wrapText="1"/>
    </xf>
    <xf numFmtId="166" fontId="5" fillId="0" borderId="3" xfId="0" applyNumberFormat="1" applyFont="1" applyBorder="1" applyAlignment="1">
      <alignment horizontal="center" wrapText="1"/>
    </xf>
    <xf numFmtId="0" fontId="5" fillId="0" borderId="0" xfId="0" applyFont="1"/>
    <xf numFmtId="0" fontId="6" fillId="0" borderId="4" xfId="0" applyFont="1" applyBorder="1" applyAlignment="1">
      <alignment wrapText="1"/>
    </xf>
    <xf numFmtId="166" fontId="4" fillId="0" borderId="5" xfId="0" applyNumberFormat="1" applyFont="1" applyBorder="1"/>
    <xf numFmtId="167" fontId="4" fillId="0" borderId="5" xfId="0" applyNumberFormat="1" applyFont="1" applyBorder="1"/>
    <xf numFmtId="167" fontId="4" fillId="0" borderId="0" xfId="0" applyNumberFormat="1" applyFont="1"/>
    <xf numFmtId="167" fontId="4" fillId="0" borderId="5" xfId="0" applyNumberFormat="1" applyFont="1" applyBorder="1" applyAlignment="1">
      <alignment wrapText="1"/>
    </xf>
    <xf numFmtId="0" fontId="4" fillId="0" borderId="4" xfId="0" applyFont="1" applyBorder="1" applyAlignment="1">
      <alignment vertical="top" wrapText="1"/>
    </xf>
    <xf numFmtId="167" fontId="7" fillId="0" borderId="5" xfId="0" applyNumberFormat="1" applyFont="1" applyBorder="1"/>
    <xf numFmtId="167" fontId="7" fillId="0" borderId="6" xfId="0" applyNumberFormat="1" applyFont="1" applyBorder="1"/>
    <xf numFmtId="167" fontId="8" fillId="0" borderId="5" xfId="0" applyNumberFormat="1" applyFont="1" applyBorder="1" applyAlignment="1">
      <alignment wrapText="1"/>
    </xf>
    <xf numFmtId="0" fontId="4" fillId="0" borderId="4" xfId="0" applyFont="1" applyBorder="1" applyAlignment="1">
      <alignment vertical="top"/>
    </xf>
    <xf numFmtId="0" fontId="3" fillId="0" borderId="0" xfId="0" applyFont="1"/>
    <xf numFmtId="0" fontId="3" fillId="0" borderId="4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167" fontId="3" fillId="0" borderId="5" xfId="0" applyNumberFormat="1" applyFont="1" applyBorder="1"/>
    <xf numFmtId="167" fontId="5" fillId="0" borderId="5" xfId="0" applyNumberFormat="1" applyFont="1" applyBorder="1"/>
    <xf numFmtId="0" fontId="9" fillId="0" borderId="0" xfId="0" applyFont="1"/>
    <xf numFmtId="167" fontId="7" fillId="0" borderId="0" xfId="0" applyNumberFormat="1" applyFont="1"/>
    <xf numFmtId="167" fontId="10" fillId="0" borderId="5" xfId="0" applyNumberFormat="1" applyFont="1" applyBorder="1"/>
    <xf numFmtId="167" fontId="11" fillId="0" borderId="5" xfId="0" applyNumberFormat="1" applyFont="1" applyBorder="1"/>
    <xf numFmtId="0" fontId="12" fillId="0" borderId="0" xfId="0" applyFont="1"/>
    <xf numFmtId="167" fontId="3" fillId="0" borderId="5" xfId="0" applyNumberFormat="1" applyFont="1" applyBorder="1" applyAlignment="1">
      <alignment wrapText="1"/>
    </xf>
    <xf numFmtId="166" fontId="3" fillId="0" borderId="4" xfId="0" applyNumberFormat="1" applyFont="1" applyBorder="1"/>
    <xf numFmtId="167" fontId="3" fillId="0" borderId="4" xfId="0" applyNumberFormat="1" applyFont="1" applyBorder="1"/>
    <xf numFmtId="167" fontId="14" fillId="0" borderId="4" xfId="0" applyNumberFormat="1" applyFont="1" applyBorder="1"/>
    <xf numFmtId="167" fontId="15" fillId="0" borderId="5" xfId="0" applyNumberFormat="1" applyFont="1" applyBorder="1"/>
    <xf numFmtId="167" fontId="14" fillId="0" borderId="5" xfId="0" applyNumberFormat="1" applyFont="1" applyBorder="1"/>
    <xf numFmtId="166" fontId="4" fillId="0" borderId="0" xfId="0" applyNumberFormat="1" applyFont="1" applyAlignment="1">
      <alignment vertical="top" wrapText="1"/>
    </xf>
    <xf numFmtId="166" fontId="4" fillId="0" borderId="0" xfId="0" applyNumberFormat="1" applyFont="1"/>
    <xf numFmtId="166" fontId="4" fillId="0" borderId="0" xfId="0" applyNumberFormat="1" applyFont="1" applyAlignment="1">
      <alignment wrapText="1"/>
    </xf>
    <xf numFmtId="166" fontId="16" fillId="0" borderId="5" xfId="0" applyNumberFormat="1" applyFont="1" applyBorder="1" applyAlignment="1">
      <alignment horizontal="center" wrapText="1"/>
    </xf>
    <xf numFmtId="166" fontId="16" fillId="0" borderId="5" xfId="0" applyNumberFormat="1" applyFont="1" applyBorder="1" applyAlignment="1">
      <alignment horizontal="right"/>
    </xf>
    <xf numFmtId="0" fontId="17" fillId="0" borderId="0" xfId="0" applyFont="1"/>
    <xf numFmtId="167" fontId="3" fillId="0" borderId="0" xfId="0" applyNumberFormat="1" applyFont="1" applyAlignment="1">
      <alignment horizontal="center"/>
    </xf>
    <xf numFmtId="167" fontId="18" fillId="0" borderId="0" xfId="0" applyNumberFormat="1" applyFont="1" applyAlignment="1">
      <alignment vertical="top" wrapText="1"/>
    </xf>
    <xf numFmtId="167" fontId="3" fillId="0" borderId="0" xfId="0" applyNumberFormat="1" applyFont="1" applyAlignment="1">
      <alignment vertical="top" wrapText="1"/>
    </xf>
    <xf numFmtId="166" fontId="19" fillId="0" borderId="5" xfId="0" applyNumberFormat="1" applyFont="1" applyBorder="1"/>
    <xf numFmtId="167" fontId="19" fillId="0" borderId="5" xfId="0" applyNumberFormat="1" applyFont="1" applyBorder="1" applyAlignment="1">
      <alignment wrapText="1"/>
    </xf>
    <xf numFmtId="167" fontId="19" fillId="0" borderId="5" xfId="0" applyNumberFormat="1" applyFont="1" applyBorder="1"/>
    <xf numFmtId="167" fontId="19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165" fontId="4" fillId="0" borderId="0" xfId="1" applyFont="1" applyAlignment="1">
      <alignment horizontal="left" wrapText="1"/>
    </xf>
    <xf numFmtId="165" fontId="4" fillId="0" borderId="0" xfId="1" applyFont="1" applyAlignment="1">
      <alignment horizontal="left"/>
    </xf>
    <xf numFmtId="165" fontId="3" fillId="0" borderId="0" xfId="1" applyFont="1" applyAlignment="1">
      <alignment horizontal="left" wrapText="1"/>
    </xf>
    <xf numFmtId="165" fontId="10" fillId="0" borderId="0" xfId="1" applyFont="1" applyAlignment="1">
      <alignment horizontal="left" wrapText="1"/>
    </xf>
    <xf numFmtId="165" fontId="13" fillId="0" borderId="0" xfId="1" applyFont="1" applyAlignment="1">
      <alignment horizontal="left" wrapText="1"/>
    </xf>
    <xf numFmtId="165" fontId="2" fillId="0" borderId="0" xfId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167" fontId="4" fillId="0" borderId="5" xfId="0" applyNumberFormat="1" applyFont="1" applyBorder="1" applyAlignment="1">
      <alignment horizontal="right" vertical="top" wrapText="1"/>
    </xf>
    <xf numFmtId="167" fontId="4" fillId="0" borderId="0" xfId="0" applyNumberFormat="1" applyFont="1" applyAlignment="1">
      <alignment horizontal="center"/>
    </xf>
    <xf numFmtId="0" fontId="20" fillId="0" borderId="0" xfId="0" applyFont="1"/>
    <xf numFmtId="164" fontId="21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410307</xdr:colOff>
      <xdr:row>17</xdr:row>
      <xdr:rowOff>131884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9759B5-A2B0-4471-8318-4F844AF37D49}"/>
            </a:ext>
          </a:extLst>
        </xdr:cNvPr>
        <xdr:cNvSpPr txBox="1"/>
      </xdr:nvSpPr>
      <xdr:spPr>
        <a:xfrm>
          <a:off x="4439382" y="37799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410307</xdr:colOff>
      <xdr:row>17</xdr:row>
      <xdr:rowOff>131884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835551-E36D-4A5D-A409-1BA652C0664A}"/>
            </a:ext>
          </a:extLst>
        </xdr:cNvPr>
        <xdr:cNvSpPr txBox="1"/>
      </xdr:nvSpPr>
      <xdr:spPr>
        <a:xfrm>
          <a:off x="4439382" y="37799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410307</xdr:colOff>
      <xdr:row>17</xdr:row>
      <xdr:rowOff>131884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CA2A276-76F9-449C-BC0F-2984CBBBBA7E}"/>
            </a:ext>
          </a:extLst>
        </xdr:cNvPr>
        <xdr:cNvSpPr txBox="1"/>
      </xdr:nvSpPr>
      <xdr:spPr>
        <a:xfrm>
          <a:off x="3696432" y="37799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410307</xdr:colOff>
      <xdr:row>17</xdr:row>
      <xdr:rowOff>131884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5031CA3-837A-4CEF-B813-F076D46D6C80}"/>
            </a:ext>
          </a:extLst>
        </xdr:cNvPr>
        <xdr:cNvSpPr txBox="1"/>
      </xdr:nvSpPr>
      <xdr:spPr>
        <a:xfrm>
          <a:off x="3696432" y="37799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cuments\Bamford%20with%20Thornhill%20PC\Bamford%20accounts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and Expenditure 2024-25"/>
      <sheetName val="Final Accounts"/>
      <sheetName val="Budget Monitoring"/>
      <sheetName val="Precept budget  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workbookViewId="0">
      <selection activeCell="H50" sqref="H50"/>
    </sheetView>
  </sheetViews>
  <sheetFormatPr defaultRowHeight="14.25"/>
  <cols>
    <col min="1" max="1" width="35.75" customWidth="1"/>
    <col min="7" max="7" width="1.75" customWidth="1"/>
    <col min="8" max="8" width="27" customWidth="1"/>
  </cols>
  <sheetData>
    <row r="1" spans="1:9" ht="15.75">
      <c r="A1" s="1" t="s">
        <v>11</v>
      </c>
      <c r="B1" s="2"/>
      <c r="C1" s="2"/>
      <c r="D1" s="2"/>
      <c r="E1" s="2"/>
      <c r="F1" s="3"/>
      <c r="G1" s="4"/>
      <c r="H1" s="4"/>
    </row>
    <row r="2" spans="1:9" ht="54">
      <c r="A2" s="5"/>
      <c r="B2" s="6" t="s">
        <v>0</v>
      </c>
      <c r="C2" s="6" t="s">
        <v>1</v>
      </c>
      <c r="D2" s="6" t="s">
        <v>2</v>
      </c>
      <c r="E2" s="7" t="s">
        <v>3</v>
      </c>
      <c r="F2" s="6" t="s">
        <v>4</v>
      </c>
      <c r="G2" s="8"/>
      <c r="H2" s="9" t="s">
        <v>5</v>
      </c>
    </row>
    <row r="3" spans="1:9">
      <c r="A3" s="49" t="s">
        <v>6</v>
      </c>
      <c r="B3" s="10"/>
      <c r="C3" s="10"/>
      <c r="D3" s="11"/>
      <c r="E3" s="12"/>
      <c r="F3" s="13"/>
      <c r="G3" s="4"/>
      <c r="H3" s="14" t="s">
        <v>7</v>
      </c>
      <c r="I3" s="60">
        <v>7891</v>
      </c>
    </row>
    <row r="4" spans="1:9">
      <c r="A4" s="50" t="s">
        <v>8</v>
      </c>
      <c r="B4" s="12"/>
      <c r="C4" s="11">
        <f>+'[1]Income and Expenditure 2024-25'!AB110</f>
        <v>0</v>
      </c>
      <c r="D4" s="15"/>
      <c r="E4" s="13"/>
      <c r="F4" s="13">
        <v>23</v>
      </c>
      <c r="G4" s="4"/>
      <c r="H4" s="14" t="s">
        <v>9</v>
      </c>
      <c r="I4" s="60">
        <v>7955</v>
      </c>
    </row>
    <row r="5" spans="1:9">
      <c r="A5" s="50" t="s">
        <v>10</v>
      </c>
      <c r="B5" s="12"/>
      <c r="C5" s="11">
        <v>840</v>
      </c>
      <c r="D5" s="16">
        <v>1260</v>
      </c>
      <c r="E5" s="17"/>
      <c r="F5" s="17">
        <v>4500</v>
      </c>
      <c r="G5" s="4" t="s">
        <v>11</v>
      </c>
      <c r="H5" s="18"/>
    </row>
    <row r="6" spans="1:9">
      <c r="A6" s="50" t="s">
        <v>12</v>
      </c>
      <c r="B6" s="61"/>
      <c r="C6" s="11">
        <f>+'[1]Income and Expenditure 2024-25'!V110</f>
        <v>0</v>
      </c>
      <c r="D6" s="15">
        <v>0</v>
      </c>
      <c r="E6" s="17"/>
      <c r="F6" s="17">
        <v>300</v>
      </c>
      <c r="G6" s="19"/>
      <c r="H6" s="18" t="s">
        <v>54</v>
      </c>
    </row>
    <row r="7" spans="1:9">
      <c r="A7" s="51" t="s">
        <v>13</v>
      </c>
      <c r="B7" s="12"/>
      <c r="C7" s="11">
        <f>+'[1]Income and Expenditure 2024-25'!X110</f>
        <v>0</v>
      </c>
      <c r="D7" s="15"/>
      <c r="E7" s="17"/>
      <c r="F7" s="17">
        <v>0</v>
      </c>
      <c r="G7" s="4"/>
      <c r="H7" s="20" t="s">
        <v>56</v>
      </c>
      <c r="I7">
        <v>9600</v>
      </c>
    </row>
    <row r="8" spans="1:9">
      <c r="A8" s="50" t="s">
        <v>14</v>
      </c>
      <c r="B8" s="12"/>
      <c r="C8" s="11">
        <v>0</v>
      </c>
      <c r="D8" s="15"/>
      <c r="E8" s="17"/>
      <c r="F8" s="17">
        <v>0</v>
      </c>
      <c r="G8" s="4"/>
      <c r="H8" s="20" t="s">
        <v>57</v>
      </c>
      <c r="I8">
        <v>12935</v>
      </c>
    </row>
    <row r="9" spans="1:9">
      <c r="A9" s="50" t="s">
        <v>46</v>
      </c>
      <c r="B9" s="12"/>
      <c r="C9" s="11">
        <f>+'[1]Income and Expenditure 2024-25'!Y110</f>
        <v>0</v>
      </c>
      <c r="D9" s="15"/>
      <c r="E9" s="17"/>
      <c r="F9" s="17">
        <v>230</v>
      </c>
      <c r="G9" s="4"/>
      <c r="H9" s="14" t="s">
        <v>52</v>
      </c>
      <c r="I9">
        <v>370.46</v>
      </c>
    </row>
    <row r="10" spans="1:9">
      <c r="A10" s="50" t="s">
        <v>15</v>
      </c>
      <c r="B10" s="12" t="s">
        <v>58</v>
      </c>
      <c r="C10" s="11">
        <f>+'[1]Income and Expenditure 2024-25'!Z110</f>
        <v>0</v>
      </c>
      <c r="D10" s="15">
        <v>500</v>
      </c>
      <c r="E10" s="17"/>
      <c r="F10" s="17">
        <v>500</v>
      </c>
      <c r="G10" s="4"/>
      <c r="H10" s="14" t="s">
        <v>53</v>
      </c>
      <c r="I10">
        <v>387.42</v>
      </c>
    </row>
    <row r="11" spans="1:9">
      <c r="A11" s="50" t="s">
        <v>48</v>
      </c>
      <c r="B11" s="12">
        <v>1944</v>
      </c>
      <c r="C11" s="11">
        <f>+'[1]Income and Expenditure 2024-25'!AA110</f>
        <v>0</v>
      </c>
      <c r="D11" s="15">
        <v>3196</v>
      </c>
      <c r="E11" s="17"/>
      <c r="F11" s="17"/>
      <c r="G11" s="4"/>
      <c r="H11" s="21" t="s">
        <v>11</v>
      </c>
    </row>
    <row r="12" spans="1:9">
      <c r="A12" s="50" t="s">
        <v>49</v>
      </c>
      <c r="B12" s="12"/>
      <c r="C12" s="11">
        <f>+'[1]Income and Expenditure 2024-25'!AD110</f>
        <v>0</v>
      </c>
      <c r="D12" s="15">
        <v>140</v>
      </c>
      <c r="E12" s="17"/>
      <c r="F12" s="17">
        <v>568</v>
      </c>
      <c r="G12" s="4"/>
      <c r="H12" s="21" t="s">
        <v>59</v>
      </c>
    </row>
    <row r="13" spans="1:9">
      <c r="A13" s="50" t="s">
        <v>16</v>
      </c>
      <c r="B13" s="12"/>
      <c r="C13" s="11">
        <f>+'[1]Income and Expenditure 2024-25'!AE110</f>
        <v>0</v>
      </c>
      <c r="D13" s="15">
        <v>70</v>
      </c>
      <c r="E13" s="17"/>
      <c r="F13" s="17">
        <v>350</v>
      </c>
      <c r="G13" s="4"/>
      <c r="H13" s="21" t="s">
        <v>60</v>
      </c>
    </row>
    <row r="14" spans="1:9">
      <c r="A14" s="50" t="s">
        <v>17</v>
      </c>
      <c r="B14" s="12"/>
      <c r="C14" s="11">
        <f>+'[1]Income and Expenditure 2024-25'!AC110</f>
        <v>0</v>
      </c>
      <c r="D14" s="15"/>
      <c r="E14" s="17"/>
      <c r="F14" s="17">
        <v>0</v>
      </c>
      <c r="G14" s="4"/>
      <c r="H14" s="22"/>
    </row>
    <row r="15" spans="1:9">
      <c r="A15" s="50" t="s">
        <v>18</v>
      </c>
      <c r="B15" s="12"/>
      <c r="C15" s="11">
        <f>+'[1]Income and Expenditure 2024-25'!AF110</f>
        <v>0</v>
      </c>
      <c r="D15" s="15"/>
      <c r="E15" s="17"/>
      <c r="F15" s="17">
        <v>0</v>
      </c>
      <c r="G15" s="4" t="s">
        <v>11</v>
      </c>
      <c r="H15" s="22" t="s">
        <v>61</v>
      </c>
    </row>
    <row r="16" spans="1:9" ht="15">
      <c r="A16" s="52" t="s">
        <v>19</v>
      </c>
      <c r="B16" s="23">
        <f>SUM(B4:B15)</f>
        <v>1944</v>
      </c>
      <c r="C16" s="23">
        <f>SUM(C4:C15)</f>
        <v>840</v>
      </c>
      <c r="D16" s="24">
        <f>SUM(D4:D15)</f>
        <v>5166</v>
      </c>
      <c r="E16" s="23">
        <f>SUM(E4:E15)</f>
        <v>0</v>
      </c>
      <c r="F16" s="23">
        <f>SUM(F4:F15)</f>
        <v>6471</v>
      </c>
      <c r="G16" s="4"/>
      <c r="H16" s="4"/>
    </row>
    <row r="17" spans="1:8">
      <c r="A17" s="52" t="s">
        <v>20</v>
      </c>
      <c r="B17" s="11"/>
      <c r="C17" s="11"/>
      <c r="D17" s="15"/>
      <c r="E17" s="13"/>
      <c r="F17" s="13"/>
      <c r="G17" s="4"/>
      <c r="H17" s="4"/>
    </row>
    <row r="18" spans="1:8">
      <c r="A18" s="50" t="s">
        <v>44</v>
      </c>
      <c r="B18" s="12"/>
      <c r="C18" s="11">
        <f>+'[1]Income and Expenditure 2024-25'!AG110</f>
        <v>0</v>
      </c>
      <c r="D18" s="15"/>
      <c r="E18" s="13"/>
      <c r="F18" s="13">
        <v>100</v>
      </c>
      <c r="G18" s="4"/>
      <c r="H18" s="4"/>
    </row>
    <row r="19" spans="1:8">
      <c r="A19" s="50" t="s">
        <v>21</v>
      </c>
      <c r="B19" s="12"/>
      <c r="C19" s="11">
        <f>+'[1]Income and Expenditure 2024-25'!AH110</f>
        <v>0</v>
      </c>
      <c r="D19" s="15"/>
      <c r="E19" s="13"/>
      <c r="F19" s="13">
        <v>0</v>
      </c>
      <c r="G19" s="4"/>
      <c r="H19" s="4"/>
    </row>
    <row r="20" spans="1:8">
      <c r="A20" s="50" t="s">
        <v>47</v>
      </c>
      <c r="B20" s="11"/>
      <c r="C20" s="11">
        <f>+'[1]Income and Expenditure 2024-25'!AI110</f>
        <v>0</v>
      </c>
      <c r="D20" s="15">
        <v>0</v>
      </c>
      <c r="E20" s="13"/>
      <c r="F20" s="13">
        <v>100</v>
      </c>
      <c r="G20" s="4" t="s">
        <v>11</v>
      </c>
      <c r="H20" s="4"/>
    </row>
    <row r="21" spans="1:8" ht="15">
      <c r="A21" s="52" t="s">
        <v>22</v>
      </c>
      <c r="B21" s="23">
        <f>SUM(B18:B20)</f>
        <v>0</v>
      </c>
      <c r="C21" s="23">
        <f>SUM(C18:C20)</f>
        <v>0</v>
      </c>
      <c r="D21" s="24">
        <f>SUM(D18:D20)</f>
        <v>0</v>
      </c>
      <c r="E21" s="23">
        <f>SUM(E18:E20)</f>
        <v>0</v>
      </c>
      <c r="F21" s="23">
        <f>SUM(F18:F20)</f>
        <v>200</v>
      </c>
      <c r="G21" s="4"/>
      <c r="H21" s="4"/>
    </row>
    <row r="22" spans="1:8">
      <c r="A22" s="52" t="s">
        <v>23</v>
      </c>
      <c r="B22" s="11"/>
      <c r="C22" s="11"/>
      <c r="D22" s="15"/>
      <c r="E22" s="13"/>
      <c r="F22" s="13"/>
      <c r="G22" s="4"/>
      <c r="H22" s="4"/>
    </row>
    <row r="23" spans="1:8">
      <c r="A23" s="50" t="s">
        <v>45</v>
      </c>
      <c r="B23" s="12"/>
      <c r="C23" s="11">
        <f>+'[1]Income and Expenditure 2024-25'!AJ110</f>
        <v>0</v>
      </c>
      <c r="D23" s="15"/>
      <c r="E23" s="13"/>
      <c r="F23" s="13">
        <v>100</v>
      </c>
      <c r="G23" s="4"/>
      <c r="H23" s="4"/>
    </row>
    <row r="24" spans="1:8">
      <c r="A24" s="50" t="s">
        <v>43</v>
      </c>
      <c r="B24" s="12"/>
      <c r="C24" s="11">
        <f>+'[1]Income and Expenditure 2024-25'!AL110</f>
        <v>0</v>
      </c>
      <c r="D24" s="15">
        <v>3698</v>
      </c>
      <c r="E24" s="13"/>
      <c r="F24" s="13">
        <v>4000</v>
      </c>
      <c r="G24" s="25"/>
      <c r="H24" s="25"/>
    </row>
    <row r="25" spans="1:8">
      <c r="A25" s="50" t="s">
        <v>50</v>
      </c>
      <c r="B25" s="12"/>
      <c r="C25" s="11">
        <f>+'[1]Income and Expenditure 2024-25'!AM110</f>
        <v>0</v>
      </c>
      <c r="D25" s="26">
        <v>1100</v>
      </c>
      <c r="E25" s="13"/>
      <c r="F25" s="13">
        <v>0</v>
      </c>
      <c r="G25" s="25"/>
      <c r="H25" s="25"/>
    </row>
    <row r="26" spans="1:8">
      <c r="A26" s="50" t="s">
        <v>42</v>
      </c>
      <c r="B26" s="12"/>
      <c r="C26" s="11">
        <f>+'[1]Income and Expenditure 2024-25'!AK110</f>
        <v>0</v>
      </c>
      <c r="D26" s="15"/>
      <c r="E26" s="13"/>
      <c r="F26" s="13">
        <v>100</v>
      </c>
      <c r="G26" s="25"/>
      <c r="H26" s="25"/>
    </row>
    <row r="27" spans="1:8">
      <c r="A27" s="50" t="s">
        <v>51</v>
      </c>
      <c r="B27" s="11"/>
      <c r="C27" s="11">
        <f>+'[1]Income and Expenditure 2024-25'!AO110</f>
        <v>0</v>
      </c>
      <c r="D27" s="15"/>
      <c r="E27" s="13"/>
      <c r="F27" s="13">
        <v>2000</v>
      </c>
      <c r="G27" s="4" t="s">
        <v>11</v>
      </c>
      <c r="H27" s="25"/>
    </row>
    <row r="28" spans="1:8" ht="15">
      <c r="A28" s="52" t="s">
        <v>24</v>
      </c>
      <c r="B28" s="23">
        <f>SUM(B23:B27)</f>
        <v>0</v>
      </c>
      <c r="C28" s="23">
        <f>SUM(C23:C27)</f>
        <v>0</v>
      </c>
      <c r="D28" s="24">
        <f>SUM(D23:D27)</f>
        <v>4798</v>
      </c>
      <c r="E28" s="23">
        <f>SUM(E23:E27)</f>
        <v>0</v>
      </c>
      <c r="F28" s="23">
        <f>SUM(F23:F27)</f>
        <v>6200</v>
      </c>
      <c r="G28" s="4"/>
      <c r="H28" s="4"/>
    </row>
    <row r="29" spans="1:8">
      <c r="A29" s="53"/>
      <c r="B29" s="27"/>
      <c r="C29" s="27"/>
      <c r="D29" s="28"/>
      <c r="E29" s="27"/>
      <c r="F29" s="27"/>
      <c r="G29" s="29"/>
      <c r="H29" s="29"/>
    </row>
    <row r="30" spans="1:8" ht="15">
      <c r="A30" s="52" t="s">
        <v>25</v>
      </c>
      <c r="B30" s="23"/>
      <c r="C30" s="23">
        <f>+'[1]Income and Expenditure 2024-25'!AP110</f>
        <v>0</v>
      </c>
      <c r="D30" s="24">
        <v>0</v>
      </c>
      <c r="E30" s="30">
        <v>0</v>
      </c>
      <c r="F30" s="30">
        <v>0</v>
      </c>
      <c r="G30" s="4"/>
      <c r="H30" s="4"/>
    </row>
    <row r="31" spans="1:8" ht="15">
      <c r="A31" s="52"/>
      <c r="B31" s="31"/>
      <c r="C31" s="32"/>
      <c r="D31" s="24"/>
      <c r="E31" s="13"/>
      <c r="F31" s="13"/>
      <c r="G31" s="4"/>
      <c r="H31" s="4"/>
    </row>
    <row r="32" spans="1:8" ht="20.25">
      <c r="A32" s="54" t="s">
        <v>26</v>
      </c>
      <c r="B32" s="33">
        <f>B16+B21+B28+B30</f>
        <v>1944</v>
      </c>
      <c r="C32" s="33">
        <f>C16+C21+C28+C30</f>
        <v>840</v>
      </c>
      <c r="D32" s="34">
        <f>D16+D21+D28+D30</f>
        <v>9964</v>
      </c>
      <c r="E32" s="35">
        <f>E16+E21+E28+E30</f>
        <v>0</v>
      </c>
      <c r="F32" s="35">
        <f>F16+F21+F28+F30</f>
        <v>12871</v>
      </c>
      <c r="G32" s="4"/>
      <c r="H32" s="4"/>
    </row>
    <row r="33" spans="1:8" ht="15.75">
      <c r="A33" s="55" t="s">
        <v>11</v>
      </c>
      <c r="B33" s="36"/>
      <c r="C33" s="37"/>
      <c r="D33" s="37"/>
      <c r="E33" s="37"/>
      <c r="F33" s="38"/>
      <c r="G33" s="4"/>
      <c r="H33" s="4"/>
    </row>
    <row r="34" spans="1:8">
      <c r="A34" s="56" t="s">
        <v>27</v>
      </c>
      <c r="B34" s="4"/>
      <c r="C34" s="39" t="s">
        <v>28</v>
      </c>
      <c r="D34" s="39" t="s">
        <v>29</v>
      </c>
      <c r="E34" s="40" t="s">
        <v>30</v>
      </c>
      <c r="F34" s="39" t="s">
        <v>31</v>
      </c>
      <c r="G34" s="4"/>
      <c r="H34" s="19"/>
    </row>
    <row r="35" spans="1:8">
      <c r="A35" s="49" t="s">
        <v>32</v>
      </c>
      <c r="B35" s="4"/>
      <c r="C35" s="30"/>
      <c r="D35" s="30">
        <f>D32</f>
        <v>9964</v>
      </c>
      <c r="E35" s="30">
        <f>E32</f>
        <v>0</v>
      </c>
      <c r="F35" s="30">
        <f>F32</f>
        <v>12871</v>
      </c>
      <c r="G35" s="4"/>
      <c r="H35" s="4"/>
    </row>
    <row r="36" spans="1:8">
      <c r="A36" s="49" t="s">
        <v>33</v>
      </c>
      <c r="B36" s="38"/>
      <c r="C36" s="13"/>
      <c r="D36" s="13">
        <v>9600</v>
      </c>
      <c r="E36" s="13"/>
      <c r="F36" s="13"/>
      <c r="G36" s="4" t="s">
        <v>11</v>
      </c>
      <c r="H36" s="4"/>
    </row>
    <row r="37" spans="1:8">
      <c r="A37" s="57" t="s">
        <v>41</v>
      </c>
      <c r="B37" s="10">
        <v>6240</v>
      </c>
      <c r="C37" s="11"/>
      <c r="D37" s="11"/>
      <c r="E37" s="11"/>
      <c r="F37" s="11"/>
      <c r="G37" s="4"/>
      <c r="H37" s="4"/>
    </row>
    <row r="38" spans="1:8">
      <c r="A38" s="57" t="s">
        <v>34</v>
      </c>
      <c r="B38" s="4"/>
      <c r="C38" s="11"/>
      <c r="D38" s="11"/>
      <c r="E38" s="11"/>
      <c r="F38" s="11">
        <v>0</v>
      </c>
      <c r="G38" s="4"/>
      <c r="H38" s="4"/>
    </row>
    <row r="39" spans="1:8">
      <c r="A39" s="57"/>
      <c r="B39" s="4"/>
      <c r="C39" s="11"/>
      <c r="D39" s="11"/>
      <c r="E39" s="11"/>
      <c r="F39" s="11"/>
      <c r="G39" s="4"/>
      <c r="H39" s="4"/>
    </row>
    <row r="40" spans="1:8">
      <c r="A40" s="57" t="s">
        <v>35</v>
      </c>
      <c r="B40" s="4"/>
      <c r="C40" s="11"/>
      <c r="D40" s="11" t="s">
        <v>11</v>
      </c>
      <c r="E40" s="11"/>
      <c r="F40" s="11"/>
      <c r="G40" s="4"/>
      <c r="H40" s="4"/>
    </row>
    <row r="41" spans="1:8">
      <c r="A41" s="57"/>
      <c r="B41" s="4"/>
      <c r="C41" s="11"/>
      <c r="D41" s="11"/>
      <c r="E41" s="11"/>
      <c r="F41" s="11"/>
      <c r="G41" s="4"/>
      <c r="H41" s="4"/>
    </row>
    <row r="42" spans="1:8">
      <c r="A42" s="49" t="s">
        <v>36</v>
      </c>
      <c r="B42" s="41"/>
      <c r="C42" s="23">
        <f>SUM(C37:C41)</f>
        <v>0</v>
      </c>
      <c r="D42" s="23">
        <v>9600</v>
      </c>
      <c r="E42" s="23">
        <v>0</v>
      </c>
      <c r="F42" s="23">
        <f>SUM(F37:F41)</f>
        <v>0</v>
      </c>
      <c r="G42" s="4"/>
      <c r="H42" s="19" t="s">
        <v>37</v>
      </c>
    </row>
    <row r="43" spans="1:8">
      <c r="A43" s="49" t="s">
        <v>38</v>
      </c>
      <c r="B43" s="4"/>
      <c r="C43" s="23">
        <f>C35-C42</f>
        <v>0</v>
      </c>
      <c r="D43" s="23">
        <f>D35-D42</f>
        <v>364</v>
      </c>
      <c r="E43" s="23">
        <f>E35-E42</f>
        <v>0</v>
      </c>
      <c r="F43" s="23">
        <f>F35-F42</f>
        <v>12871</v>
      </c>
      <c r="G43" s="4"/>
      <c r="H43" s="42">
        <f>F43</f>
        <v>12871</v>
      </c>
    </row>
    <row r="44" spans="1:8">
      <c r="A44" s="58" t="s">
        <v>39</v>
      </c>
      <c r="B44" s="37"/>
      <c r="C44" s="43">
        <v>0</v>
      </c>
      <c r="D44" s="23">
        <v>0</v>
      </c>
      <c r="E44" s="44">
        <v>0</v>
      </c>
      <c r="F44" s="44">
        <v>0</v>
      </c>
      <c r="G44" s="4"/>
      <c r="H44" s="42">
        <v>64</v>
      </c>
    </row>
    <row r="45" spans="1:8">
      <c r="A45" s="59" t="s">
        <v>40</v>
      </c>
      <c r="B45" s="45">
        <v>9200</v>
      </c>
      <c r="C45" s="46">
        <f>C43-C44</f>
        <v>0</v>
      </c>
      <c r="D45" s="47">
        <v>9600</v>
      </c>
      <c r="E45" s="46">
        <v>0</v>
      </c>
      <c r="F45" s="46">
        <v>12871</v>
      </c>
      <c r="G45" s="4"/>
      <c r="H45" s="48">
        <v>12935</v>
      </c>
    </row>
    <row r="48" spans="1:8">
      <c r="A48" s="62" t="s">
        <v>55</v>
      </c>
      <c r="H48" s="63">
        <v>20826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Leppard</dc:creator>
  <cp:lastModifiedBy>Samantha Birchenall</cp:lastModifiedBy>
  <cp:lastPrinted>2025-01-20T10:24:11Z</cp:lastPrinted>
  <dcterms:created xsi:type="dcterms:W3CDTF">2024-11-26T13:46:50Z</dcterms:created>
  <dcterms:modified xsi:type="dcterms:W3CDTF">2025-01-20T12:07:04Z</dcterms:modified>
</cp:coreProperties>
</file>